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bookViews>
  <sheets>
    <sheet name="Sheet1" sheetId="1" r:id="rId1"/>
  </sheets>
  <definedNames>
    <definedName name="_xlnm._FilterDatabase" localSheetId="0" hidden="1">Sheet1!$A$4:$R$11</definedName>
  </definedNames>
  <calcPr calcId="144525"/>
</workbook>
</file>

<file path=xl/sharedStrings.xml><?xml version="1.0" encoding="utf-8"?>
<sst xmlns="http://schemas.openxmlformats.org/spreadsheetml/2006/main" count="51">
  <si>
    <t>附件一： 安徽财经大学经济学院2017届优秀本科毕业生免试攻读硕士学位研究生经济学专业成绩公示名单</t>
  </si>
  <si>
    <t>班级</t>
  </si>
  <si>
    <r>
      <rPr>
        <b/>
        <sz val="8"/>
        <rFont val="宋体"/>
        <charset val="134"/>
      </rPr>
      <t>姓</t>
    </r>
    <r>
      <rPr>
        <b/>
        <sz val="8"/>
        <rFont val="Times New Roman"/>
        <charset val="134"/>
      </rPr>
      <t xml:space="preserve"> </t>
    </r>
    <r>
      <rPr>
        <b/>
        <sz val="8"/>
        <rFont val="宋体"/>
        <charset val="134"/>
      </rPr>
      <t>名</t>
    </r>
  </si>
  <si>
    <t>六个学期考试课</t>
  </si>
  <si>
    <t>英语
六级
成绩</t>
  </si>
  <si>
    <t>科研创新成绩总分</t>
  </si>
  <si>
    <t>获奖成绩积分</t>
  </si>
  <si>
    <t>综合积分</t>
  </si>
  <si>
    <t>总平均分</t>
  </si>
  <si>
    <t>专业名次</t>
  </si>
  <si>
    <t>标准成绩</t>
  </si>
  <si>
    <t>论文总分</t>
  </si>
  <si>
    <t>项目总分</t>
  </si>
  <si>
    <t>调研报告总分</t>
  </si>
  <si>
    <t>实际总分</t>
  </si>
  <si>
    <t>标准总分</t>
  </si>
  <si>
    <t>学科竞赛总分</t>
  </si>
  <si>
    <t>个人荣誉总分</t>
  </si>
  <si>
    <t>其他总分</t>
  </si>
  <si>
    <t>总积分</t>
  </si>
  <si>
    <t>标准分</t>
  </si>
  <si>
    <t>总分</t>
  </si>
  <si>
    <t>名次</t>
  </si>
  <si>
    <t>（1）</t>
  </si>
  <si>
    <t>（2）</t>
  </si>
  <si>
    <t>（3）</t>
  </si>
  <si>
    <t>（4）</t>
  </si>
  <si>
    <t>（5）</t>
  </si>
  <si>
    <t>（6）</t>
  </si>
  <si>
    <t>（7）</t>
  </si>
  <si>
    <t>（8）</t>
  </si>
  <si>
    <t>（9）</t>
  </si>
  <si>
    <t>（10）</t>
  </si>
  <si>
    <t>（11）</t>
  </si>
  <si>
    <t>（12）</t>
  </si>
  <si>
    <t>（13）</t>
  </si>
  <si>
    <t>（14）</t>
  </si>
  <si>
    <t>（15）</t>
  </si>
  <si>
    <t>（16）</t>
  </si>
  <si>
    <t>（17）</t>
  </si>
  <si>
    <t>（18）</t>
  </si>
  <si>
    <t>13经济5班</t>
  </si>
  <si>
    <t>周一成</t>
  </si>
  <si>
    <t>13经济1班</t>
  </si>
  <si>
    <t>陆梦娟</t>
  </si>
  <si>
    <t>杨丽丽</t>
  </si>
  <si>
    <t>13经济3班</t>
  </si>
  <si>
    <t>邓智妍</t>
  </si>
  <si>
    <t>张贝倍</t>
  </si>
  <si>
    <t>韩秀秀</t>
  </si>
  <si>
    <t>邹振华</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</si>
</sst>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numFmt numFmtId="177" formatCode="0_ "/>
    <numFmt numFmtId="178" formatCode="0.00_ "/>
    <numFmt numFmtId="179" formatCode="0_);[Red]\(0\)"/>
  </numFmts>
  <fonts count="26">
    <font>
      <sz val="11"/>
      <color theme="1"/>
      <name val="宋体"/>
      <charset val="134"/>
      <scheme val="minor"/>
    </font>
    <font>
      <b/>
      <sz val="13"/>
      <name val="宋体"/>
      <charset val="134"/>
    </font>
    <font>
      <b/>
      <sz val="8"/>
      <name val="宋体"/>
      <charset val="134"/>
    </font>
    <font>
      <b/>
      <sz val="8"/>
      <color indexed="8"/>
      <name val="宋体"/>
      <charset val="134"/>
    </font>
    <font>
      <sz val="8"/>
      <name val="宋体"/>
      <charset val="134"/>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rgb="FF3F3F76"/>
      <name val="宋体"/>
      <charset val="0"/>
      <scheme val="minor"/>
    </font>
    <font>
      <sz val="12"/>
      <name val="宋体"/>
      <charset val="134"/>
    </font>
    <font>
      <b/>
      <sz val="18"/>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9C6500"/>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b/>
      <sz val="8"/>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FFCC9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6"/>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399975585192419"/>
        <bgColor indexed="64"/>
      </patternFill>
    </fill>
  </fills>
  <borders count="31">
    <border>
      <left/>
      <right/>
      <top/>
      <bottom/>
      <diagonal/>
    </border>
    <border>
      <left/>
      <right style="thin">
        <color auto="1"/>
      </right>
      <top/>
      <bottom/>
      <diagonal/>
    </border>
    <border>
      <left/>
      <right/>
      <top/>
      <bottom style="medium">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auto="1"/>
      </left>
      <right/>
      <top/>
      <bottom/>
      <diagonal/>
    </border>
    <border>
      <left style="thin">
        <color auto="1"/>
      </left>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11" fillId="11"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7" fillId="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25" applyNumberFormat="0" applyFont="0" applyAlignment="0" applyProtection="0">
      <alignment vertical="center"/>
    </xf>
    <xf numFmtId="0" fontId="7" fillId="14" borderId="0" applyNumberFormat="0" applyBorder="0" applyAlignment="0" applyProtection="0">
      <alignment vertical="center"/>
    </xf>
    <xf numFmtId="0" fontId="10"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xf numFmtId="0" fontId="17" fillId="0" borderId="27" applyNumberFormat="0" applyFill="0" applyAlignment="0" applyProtection="0">
      <alignment vertical="center"/>
    </xf>
    <xf numFmtId="0" fontId="20" fillId="0" borderId="27" applyNumberFormat="0" applyFill="0" applyAlignment="0" applyProtection="0">
      <alignment vertical="center"/>
    </xf>
    <xf numFmtId="0" fontId="7" fillId="23" borderId="0" applyNumberFormat="0" applyBorder="0" applyAlignment="0" applyProtection="0">
      <alignment vertical="center"/>
    </xf>
    <xf numFmtId="0" fontId="10" fillId="0" borderId="26" applyNumberFormat="0" applyFill="0" applyAlignment="0" applyProtection="0">
      <alignment vertical="center"/>
    </xf>
    <xf numFmtId="0" fontId="7" fillId="17" borderId="0" applyNumberFormat="0" applyBorder="0" applyAlignment="0" applyProtection="0">
      <alignment vertical="center"/>
    </xf>
    <xf numFmtId="0" fontId="19" fillId="21" borderId="29" applyNumberFormat="0" applyAlignment="0" applyProtection="0">
      <alignment vertical="center"/>
    </xf>
    <xf numFmtId="0" fontId="23" fillId="21" borderId="24" applyNumberFormat="0" applyAlignment="0" applyProtection="0">
      <alignment vertical="center"/>
    </xf>
    <xf numFmtId="0" fontId="24" fillId="27" borderId="30" applyNumberFormat="0" applyAlignment="0" applyProtection="0">
      <alignment vertical="center"/>
    </xf>
    <xf numFmtId="0" fontId="6" fillId="29" borderId="0" applyNumberFormat="0" applyBorder="0" applyAlignment="0" applyProtection="0">
      <alignment vertical="center"/>
    </xf>
    <xf numFmtId="0" fontId="7" fillId="10" borderId="0" applyNumberFormat="0" applyBorder="0" applyAlignment="0" applyProtection="0">
      <alignment vertical="center"/>
    </xf>
    <xf numFmtId="0" fontId="9" fillId="0" borderId="23" applyNumberFormat="0" applyFill="0" applyAlignment="0" applyProtection="0">
      <alignment vertical="center"/>
    </xf>
    <xf numFmtId="0" fontId="18" fillId="0" borderId="28" applyNumberFormat="0" applyFill="0" applyAlignment="0" applyProtection="0">
      <alignment vertical="center"/>
    </xf>
    <xf numFmtId="0" fontId="22" fillId="25" borderId="0" applyNumberFormat="0" applyBorder="0" applyAlignment="0" applyProtection="0">
      <alignment vertical="center"/>
    </xf>
    <xf numFmtId="0" fontId="21" fillId="24" borderId="0" applyNumberFormat="0" applyBorder="0" applyAlignment="0" applyProtection="0">
      <alignment vertical="center"/>
    </xf>
    <xf numFmtId="0" fontId="6" fillId="9" borderId="0" applyNumberFormat="0" applyBorder="0" applyAlignment="0" applyProtection="0">
      <alignment vertical="center"/>
    </xf>
    <xf numFmtId="0" fontId="7" fillId="19" borderId="0" applyNumberFormat="0" applyBorder="0" applyAlignment="0" applyProtection="0">
      <alignment vertical="center"/>
    </xf>
    <xf numFmtId="0" fontId="6" fillId="28"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16" borderId="0" applyNumberFormat="0" applyBorder="0" applyAlignment="0" applyProtection="0">
      <alignment vertical="center"/>
    </xf>
    <xf numFmtId="0" fontId="7" fillId="20" borderId="0" applyNumberFormat="0" applyBorder="0" applyAlignment="0" applyProtection="0">
      <alignment vertical="center"/>
    </xf>
    <xf numFmtId="0" fontId="7" fillId="15"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7" fillId="6" borderId="0" applyNumberFormat="0" applyBorder="0" applyAlignment="0" applyProtection="0">
      <alignment vertical="center"/>
    </xf>
    <xf numFmtId="0" fontId="6" fillId="31" borderId="0" applyNumberFormat="0" applyBorder="0" applyAlignment="0" applyProtection="0">
      <alignment vertical="center"/>
    </xf>
    <xf numFmtId="0" fontId="7" fillId="13" borderId="0" applyNumberFormat="0" applyBorder="0" applyAlignment="0" applyProtection="0">
      <alignment vertical="center"/>
    </xf>
    <xf numFmtId="0" fontId="7" fillId="26" borderId="0" applyNumberFormat="0" applyBorder="0" applyAlignment="0" applyProtection="0">
      <alignment vertical="center"/>
    </xf>
    <xf numFmtId="0" fontId="6" fillId="22" borderId="0" applyNumberFormat="0" applyBorder="0" applyAlignment="0" applyProtection="0">
      <alignment vertical="center"/>
    </xf>
    <xf numFmtId="0" fontId="7" fillId="32" borderId="0" applyNumberFormat="0" applyBorder="0" applyAlignment="0" applyProtection="0">
      <alignment vertical="center"/>
    </xf>
  </cellStyleXfs>
  <cellXfs count="57">
    <xf numFmtId="0" fontId="0" fillId="0" borderId="0" xfId="0">
      <alignment vertical="center"/>
    </xf>
    <xf numFmtId="0" fontId="0" fillId="0" borderId="0" xfId="0" applyAlignment="1">
      <alignment horizontal="center" vertical="center"/>
    </xf>
    <xf numFmtId="0" fontId="1" fillId="0" borderId="1" xfId="19" applyFont="1" applyBorder="1" applyAlignment="1">
      <alignment horizontal="left" vertical="center"/>
    </xf>
    <xf numFmtId="0" fontId="1" fillId="0" borderId="0" xfId="19" applyFont="1" applyBorder="1" applyAlignment="1">
      <alignment horizontal="left" vertical="center"/>
    </xf>
    <xf numFmtId="0" fontId="1" fillId="0" borderId="2" xfId="19" applyFont="1" applyBorder="1" applyAlignment="1">
      <alignment horizontal="left" vertical="center"/>
    </xf>
    <xf numFmtId="0" fontId="2" fillId="0" borderId="3" xfId="19" applyFont="1" applyBorder="1" applyAlignment="1">
      <alignment horizontal="center" vertical="center"/>
    </xf>
    <xf numFmtId="0" fontId="2" fillId="0" borderId="4" xfId="19" applyFont="1" applyBorder="1" applyAlignment="1">
      <alignment horizontal="center" vertical="center"/>
    </xf>
    <xf numFmtId="0" fontId="2" fillId="0" borderId="5" xfId="19" applyFont="1" applyBorder="1" applyAlignment="1">
      <alignment horizontal="center" vertical="center" wrapText="1"/>
    </xf>
    <xf numFmtId="0" fontId="2" fillId="0" borderId="6" xfId="19" applyFont="1" applyBorder="1" applyAlignment="1">
      <alignment horizontal="center" vertical="center" wrapText="1"/>
    </xf>
    <xf numFmtId="0" fontId="3" fillId="0" borderId="7" xfId="19" applyFont="1" applyBorder="1" applyAlignment="1">
      <alignment horizontal="center" vertical="center" wrapText="1"/>
    </xf>
    <xf numFmtId="178" fontId="3" fillId="0" borderId="8" xfId="19" applyNumberFormat="1" applyFont="1" applyBorder="1" applyAlignment="1">
      <alignment horizontal="center" vertical="center" wrapText="1"/>
    </xf>
    <xf numFmtId="0" fontId="2" fillId="0" borderId="9" xfId="19" applyFont="1" applyBorder="1" applyAlignment="1">
      <alignment horizontal="center" vertical="center"/>
    </xf>
    <xf numFmtId="0" fontId="2" fillId="0" borderId="10" xfId="19" applyFont="1" applyBorder="1" applyAlignment="1">
      <alignment horizontal="center" vertical="center"/>
    </xf>
    <xf numFmtId="0" fontId="2" fillId="0" borderId="10" xfId="19" applyNumberFormat="1" applyFont="1" applyBorder="1" applyAlignment="1">
      <alignment horizontal="center" vertical="center" textRotation="255"/>
    </xf>
    <xf numFmtId="0" fontId="2" fillId="0" borderId="9" xfId="19" applyNumberFormat="1" applyFont="1" applyBorder="1" applyAlignment="1">
      <alignment horizontal="center" vertical="center" textRotation="255"/>
    </xf>
    <xf numFmtId="0" fontId="2" fillId="0" borderId="11" xfId="19" applyNumberFormat="1" applyFont="1" applyBorder="1" applyAlignment="1">
      <alignment horizontal="center" vertical="center" textRotation="255"/>
    </xf>
    <xf numFmtId="0" fontId="3" fillId="0" borderId="12" xfId="19" applyFont="1" applyBorder="1" applyAlignment="1">
      <alignment horizontal="center" vertical="center"/>
    </xf>
    <xf numFmtId="0" fontId="3" fillId="0" borderId="10" xfId="19" applyFont="1" applyBorder="1" applyAlignment="1">
      <alignment horizontal="center" vertical="center"/>
    </xf>
    <xf numFmtId="0" fontId="3" fillId="0" borderId="9" xfId="19" applyFont="1" applyBorder="1" applyAlignment="1">
      <alignment horizontal="center" vertical="center"/>
    </xf>
    <xf numFmtId="49" fontId="2" fillId="0" borderId="9" xfId="19" applyNumberFormat="1" applyFont="1" applyBorder="1" applyAlignment="1">
      <alignment horizontal="center" vertical="center"/>
    </xf>
    <xf numFmtId="49" fontId="2" fillId="0" borderId="10" xfId="19" applyNumberFormat="1" applyFont="1" applyBorder="1" applyAlignment="1">
      <alignment horizontal="center" vertical="center"/>
    </xf>
    <xf numFmtId="49" fontId="2" fillId="0" borderId="11" xfId="19" applyNumberFormat="1" applyFont="1" applyBorder="1" applyAlignment="1">
      <alignment horizontal="center" vertical="center"/>
    </xf>
    <xf numFmtId="49" fontId="2" fillId="0" borderId="12" xfId="19" applyNumberFormat="1" applyFont="1" applyBorder="1" applyAlignment="1">
      <alignment horizontal="center" vertical="center"/>
    </xf>
    <xf numFmtId="0" fontId="4" fillId="0" borderId="9" xfId="19" applyFont="1" applyBorder="1" applyAlignment="1">
      <alignment horizontal="center" vertical="center" wrapText="1"/>
    </xf>
    <xf numFmtId="0" fontId="4" fillId="0" borderId="10" xfId="19" applyFont="1" applyBorder="1" applyAlignment="1">
      <alignment horizontal="center" vertical="center" wrapText="1"/>
    </xf>
    <xf numFmtId="176" fontId="4" fillId="0" borderId="10" xfId="19" applyNumberFormat="1" applyFont="1" applyBorder="1" applyAlignment="1">
      <alignment horizontal="center" vertical="center" wrapText="1"/>
    </xf>
    <xf numFmtId="179" fontId="4" fillId="0" borderId="9" xfId="19" applyNumberFormat="1" applyFont="1" applyBorder="1" applyAlignment="1">
      <alignment horizontal="center" vertical="center" wrapText="1"/>
    </xf>
    <xf numFmtId="176" fontId="4" fillId="0" borderId="9" xfId="19" applyNumberFormat="1" applyFont="1" applyBorder="1" applyAlignment="1">
      <alignment horizontal="center" vertical="center" wrapText="1"/>
    </xf>
    <xf numFmtId="176" fontId="4" fillId="0" borderId="13" xfId="19" applyNumberFormat="1" applyFont="1" applyBorder="1" applyAlignment="1">
      <alignment horizontal="center" vertical="center" wrapText="1"/>
    </xf>
    <xf numFmtId="176" fontId="4" fillId="0" borderId="11" xfId="19" applyNumberFormat="1" applyFont="1" applyBorder="1" applyAlignment="1">
      <alignment horizontal="center" vertical="center" wrapText="1"/>
    </xf>
    <xf numFmtId="176" fontId="4" fillId="0" borderId="12" xfId="19" applyNumberFormat="1" applyFont="1" applyBorder="1" applyAlignment="1">
      <alignment horizontal="center" vertical="center" wrapText="1"/>
    </xf>
    <xf numFmtId="0" fontId="4" fillId="0" borderId="14" xfId="19" applyFont="1" applyBorder="1" applyAlignment="1">
      <alignment horizontal="center" vertical="center" wrapText="1"/>
    </xf>
    <xf numFmtId="0" fontId="4" fillId="0" borderId="15" xfId="19" applyFont="1" applyBorder="1" applyAlignment="1">
      <alignment horizontal="center" vertical="center" wrapText="1"/>
    </xf>
    <xf numFmtId="176" fontId="4" fillId="0" borderId="15" xfId="19" applyNumberFormat="1" applyFont="1" applyBorder="1" applyAlignment="1">
      <alignment horizontal="center" vertical="center" wrapText="1"/>
    </xf>
    <xf numFmtId="179" fontId="4" fillId="0" borderId="14" xfId="19" applyNumberFormat="1" applyFont="1" applyBorder="1" applyAlignment="1">
      <alignment horizontal="center" vertical="center" wrapText="1"/>
    </xf>
    <xf numFmtId="176" fontId="4" fillId="0" borderId="16" xfId="19" applyNumberFormat="1" applyFont="1" applyBorder="1" applyAlignment="1">
      <alignment horizontal="center" vertical="center" wrapText="1"/>
    </xf>
    <xf numFmtId="176" fontId="4" fillId="0" borderId="14" xfId="19" applyNumberFormat="1" applyFont="1" applyBorder="1" applyAlignment="1">
      <alignment horizontal="center" vertical="center" wrapText="1"/>
    </xf>
    <xf numFmtId="0" fontId="0" fillId="0" borderId="0" xfId="0" applyBorder="1">
      <alignment vertical="center"/>
    </xf>
    <xf numFmtId="178" fontId="3" fillId="0" borderId="6" xfId="19" applyNumberFormat="1" applyFont="1" applyBorder="1" applyAlignment="1">
      <alignment horizontal="center" vertical="center" wrapText="1"/>
    </xf>
    <xf numFmtId="178" fontId="3" fillId="0" borderId="17" xfId="19" applyNumberFormat="1" applyFont="1" applyBorder="1" applyAlignment="1">
      <alignment horizontal="center" vertical="center" wrapText="1"/>
    </xf>
    <xf numFmtId="178" fontId="3" fillId="0" borderId="18" xfId="19" applyNumberFormat="1" applyFont="1" applyBorder="1" applyAlignment="1">
      <alignment horizontal="center" vertical="center" wrapText="1"/>
    </xf>
    <xf numFmtId="178" fontId="3" fillId="0" borderId="19" xfId="19" applyNumberFormat="1" applyFont="1" applyBorder="1" applyAlignment="1">
      <alignment horizontal="center" vertical="center" wrapText="1"/>
    </xf>
    <xf numFmtId="0" fontId="3" fillId="0" borderId="9" xfId="19" applyFont="1" applyBorder="1" applyAlignment="1">
      <alignment horizontal="center" vertical="center" wrapText="1"/>
    </xf>
    <xf numFmtId="178" fontId="3" fillId="0" borderId="9" xfId="19" applyNumberFormat="1" applyFont="1" applyBorder="1" applyAlignment="1">
      <alignment horizontal="center" vertical="center" wrapText="1"/>
    </xf>
    <xf numFmtId="178" fontId="3" fillId="0" borderId="11" xfId="19" applyNumberFormat="1" applyFont="1" applyBorder="1" applyAlignment="1">
      <alignment horizontal="center" vertical="center" wrapText="1"/>
    </xf>
    <xf numFmtId="178" fontId="3" fillId="0" borderId="10" xfId="19" applyNumberFormat="1" applyFont="1" applyBorder="1" applyAlignment="1">
      <alignment horizontal="center" vertical="center" wrapText="1"/>
    </xf>
    <xf numFmtId="178" fontId="3" fillId="0" borderId="9" xfId="19" applyNumberFormat="1" applyFont="1" applyFill="1" applyBorder="1" applyAlignment="1">
      <alignment horizontal="center" vertical="center" wrapText="1"/>
    </xf>
    <xf numFmtId="178" fontId="2" fillId="0" borderId="9" xfId="19" applyNumberFormat="1" applyFont="1" applyBorder="1" applyAlignment="1">
      <alignment horizontal="center" vertical="center" wrapText="1"/>
    </xf>
    <xf numFmtId="178" fontId="2" fillId="0" borderId="11" xfId="19" applyNumberFormat="1" applyFont="1" applyBorder="1" applyAlignment="1">
      <alignment horizontal="center" vertical="center" wrapText="1"/>
    </xf>
    <xf numFmtId="0" fontId="1" fillId="0" borderId="2" xfId="19" applyFont="1" applyBorder="1" applyAlignment="1">
      <alignment horizontal="center" vertical="center"/>
    </xf>
    <xf numFmtId="0" fontId="2" fillId="0" borderId="17" xfId="19" applyFont="1" applyBorder="1" applyAlignment="1">
      <alignment horizontal="center" vertical="center"/>
    </xf>
    <xf numFmtId="0" fontId="2" fillId="0" borderId="20" xfId="19" applyFont="1" applyBorder="1" applyAlignment="1">
      <alignment horizontal="center" vertical="center"/>
    </xf>
    <xf numFmtId="0" fontId="0" fillId="0" borderId="21" xfId="0" applyBorder="1">
      <alignment vertical="center"/>
    </xf>
    <xf numFmtId="178" fontId="3" fillId="0" borderId="10" xfId="19" applyNumberFormat="1" applyFont="1" applyFill="1" applyBorder="1" applyAlignment="1">
      <alignment horizontal="center" vertical="center" wrapText="1"/>
    </xf>
    <xf numFmtId="178" fontId="3" fillId="0" borderId="11" xfId="19" applyNumberFormat="1" applyFont="1" applyFill="1" applyBorder="1" applyAlignment="1">
      <alignment horizontal="center" vertical="center" wrapText="1"/>
    </xf>
    <xf numFmtId="178" fontId="4" fillId="0" borderId="9" xfId="19" applyNumberFormat="1" applyFont="1" applyBorder="1" applyAlignment="1">
      <alignment horizontal="center" vertical="center"/>
    </xf>
    <xf numFmtId="177" fontId="4" fillId="0" borderId="22" xfId="19"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17"/>
  <sheetViews>
    <sheetView tabSelected="1" workbookViewId="0">
      <selection activeCell="T10" sqref="T10"/>
    </sheetView>
  </sheetViews>
  <sheetFormatPr defaultColWidth="9" defaultRowHeight="13.5"/>
  <cols>
    <col min="1" max="1" width="7.5" customWidth="1"/>
    <col min="2" max="2" width="5.5" customWidth="1"/>
    <col min="3" max="3" width="7.75" customWidth="1"/>
    <col min="4" max="4" width="3.75" customWidth="1"/>
    <col min="5" max="5" width="6.875" customWidth="1"/>
    <col min="6" max="6" width="7.75" customWidth="1"/>
    <col min="7" max="7" width="7.375" customWidth="1"/>
    <col min="8" max="8" width="6.75" customWidth="1"/>
    <col min="9" max="9" width="7.375" customWidth="1"/>
    <col min="10" max="10" width="6.75" customWidth="1"/>
    <col min="11" max="12" width="7.375" customWidth="1"/>
    <col min="13" max="13" width="6.75" customWidth="1"/>
    <col min="14" max="14" width="6.625" customWidth="1"/>
    <col min="15" max="15" width="6.25" customWidth="1"/>
    <col min="16" max="16" width="6.375" customWidth="1"/>
    <col min="17" max="17" width="6.375" style="1" customWidth="1"/>
    <col min="18" max="18" width="5.25" style="1" customWidth="1"/>
  </cols>
  <sheetData>
    <row r="1" ht="27" customHeight="1" spans="1:18">
      <c r="A1" s="2" t="s">
        <v>0</v>
      </c>
      <c r="B1" s="3"/>
      <c r="C1" s="3"/>
      <c r="D1" s="3"/>
      <c r="E1" s="4"/>
      <c r="F1" s="4"/>
      <c r="G1" s="4"/>
      <c r="H1" s="4"/>
      <c r="I1" s="4"/>
      <c r="J1" s="4"/>
      <c r="K1" s="4"/>
      <c r="L1" s="4"/>
      <c r="M1" s="4"/>
      <c r="N1" s="4"/>
      <c r="O1" s="4"/>
      <c r="P1" s="4"/>
      <c r="Q1" s="49"/>
      <c r="R1" s="49"/>
    </row>
    <row r="2" ht="24" customHeight="1" spans="1:19">
      <c r="A2" s="5" t="s">
        <v>1</v>
      </c>
      <c r="B2" s="6" t="s">
        <v>2</v>
      </c>
      <c r="C2" s="7" t="s">
        <v>3</v>
      </c>
      <c r="D2" s="7"/>
      <c r="E2" s="8"/>
      <c r="F2" s="9" t="s">
        <v>4</v>
      </c>
      <c r="G2" s="10" t="s">
        <v>5</v>
      </c>
      <c r="H2" s="10"/>
      <c r="I2" s="10"/>
      <c r="J2" s="10"/>
      <c r="K2" s="38"/>
      <c r="L2" s="39" t="s">
        <v>6</v>
      </c>
      <c r="M2" s="40"/>
      <c r="N2" s="40"/>
      <c r="O2" s="40"/>
      <c r="P2" s="41"/>
      <c r="Q2" s="50" t="s">
        <v>7</v>
      </c>
      <c r="R2" s="51"/>
      <c r="S2" s="52"/>
    </row>
    <row r="3" ht="43.5" spans="1:19">
      <c r="A3" s="11"/>
      <c r="B3" s="12"/>
      <c r="C3" s="13" t="s">
        <v>8</v>
      </c>
      <c r="D3" s="14" t="s">
        <v>9</v>
      </c>
      <c r="E3" s="15" t="s">
        <v>10</v>
      </c>
      <c r="F3" s="16"/>
      <c r="G3" s="17" t="s">
        <v>11</v>
      </c>
      <c r="H3" s="18" t="s">
        <v>12</v>
      </c>
      <c r="I3" s="42" t="s">
        <v>13</v>
      </c>
      <c r="J3" s="43" t="s">
        <v>14</v>
      </c>
      <c r="K3" s="44" t="s">
        <v>15</v>
      </c>
      <c r="L3" s="45" t="s">
        <v>16</v>
      </c>
      <c r="M3" s="43" t="s">
        <v>17</v>
      </c>
      <c r="N3" s="46" t="s">
        <v>18</v>
      </c>
      <c r="O3" s="47" t="s">
        <v>19</v>
      </c>
      <c r="P3" s="48" t="s">
        <v>20</v>
      </c>
      <c r="Q3" s="53" t="s">
        <v>21</v>
      </c>
      <c r="R3" s="54" t="s">
        <v>22</v>
      </c>
      <c r="S3" s="52"/>
    </row>
    <row r="4" ht="29" customHeight="1" spans="1:19">
      <c r="A4" s="19" t="s">
        <v>23</v>
      </c>
      <c r="B4" s="20" t="s">
        <v>24</v>
      </c>
      <c r="C4" s="20" t="s">
        <v>25</v>
      </c>
      <c r="D4" s="19" t="s">
        <v>26</v>
      </c>
      <c r="E4" s="21" t="s">
        <v>27</v>
      </c>
      <c r="F4" s="22" t="s">
        <v>28</v>
      </c>
      <c r="G4" s="20" t="s">
        <v>29</v>
      </c>
      <c r="H4" s="19" t="s">
        <v>30</v>
      </c>
      <c r="I4" s="19" t="s">
        <v>31</v>
      </c>
      <c r="J4" s="19" t="s">
        <v>32</v>
      </c>
      <c r="K4" s="21" t="s">
        <v>33</v>
      </c>
      <c r="L4" s="20" t="s">
        <v>34</v>
      </c>
      <c r="M4" s="19" t="s">
        <v>35</v>
      </c>
      <c r="N4" s="19" t="s">
        <v>36</v>
      </c>
      <c r="O4" s="19" t="s">
        <v>37</v>
      </c>
      <c r="P4" s="21" t="s">
        <v>38</v>
      </c>
      <c r="Q4" s="20" t="s">
        <v>39</v>
      </c>
      <c r="R4" s="21" t="s">
        <v>40</v>
      </c>
      <c r="S4" s="52"/>
    </row>
    <row r="5" ht="32" customHeight="1" spans="1:19">
      <c r="A5" s="23" t="s">
        <v>41</v>
      </c>
      <c r="B5" s="24" t="s">
        <v>42</v>
      </c>
      <c r="C5" s="25">
        <v>85.71</v>
      </c>
      <c r="D5" s="26">
        <v>63</v>
      </c>
      <c r="E5" s="27">
        <f t="shared" ref="E5:E7" si="0">C5*0.7</f>
        <v>59.997</v>
      </c>
      <c r="F5" s="28">
        <v>476</v>
      </c>
      <c r="G5" s="27">
        <v>107</v>
      </c>
      <c r="H5" s="27">
        <v>164.9</v>
      </c>
      <c r="I5" s="27">
        <v>12</v>
      </c>
      <c r="J5" s="27">
        <f t="shared" ref="J5:J12" si="1">SUM(G5:I5)</f>
        <v>283.9</v>
      </c>
      <c r="K5" s="29">
        <f>J5/283.9*15</f>
        <v>15</v>
      </c>
      <c r="L5" s="27">
        <v>32</v>
      </c>
      <c r="M5" s="27">
        <v>85.75</v>
      </c>
      <c r="N5" s="27">
        <v>1.5</v>
      </c>
      <c r="O5" s="27">
        <f>L5*0.6+M5*0.3+N5*0.1</f>
        <v>45.075</v>
      </c>
      <c r="P5" s="29">
        <f>O5/45.08*15</f>
        <v>14.9983362910382</v>
      </c>
      <c r="Q5" s="55">
        <f t="shared" ref="Q5:Q12" si="2">E5+K5+P5</f>
        <v>89.9953362910382</v>
      </c>
      <c r="R5" s="56">
        <v>1</v>
      </c>
      <c r="S5" s="52"/>
    </row>
    <row r="6" ht="32" customHeight="1" spans="1:19">
      <c r="A6" s="23" t="s">
        <v>43</v>
      </c>
      <c r="B6" s="24" t="s">
        <v>44</v>
      </c>
      <c r="C6" s="25">
        <v>93.38</v>
      </c>
      <c r="D6" s="26">
        <v>1</v>
      </c>
      <c r="E6" s="29">
        <f t="shared" si="0"/>
        <v>65.366</v>
      </c>
      <c r="F6" s="30">
        <v>485</v>
      </c>
      <c r="G6" s="25">
        <v>173</v>
      </c>
      <c r="H6" s="27">
        <v>70</v>
      </c>
      <c r="I6" s="27">
        <v>0</v>
      </c>
      <c r="J6" s="27">
        <f t="shared" si="1"/>
        <v>243</v>
      </c>
      <c r="K6" s="29">
        <f t="shared" ref="K5:K12" si="3">J6/283.9*15</f>
        <v>12.8390278266995</v>
      </c>
      <c r="L6" s="25">
        <v>8</v>
      </c>
      <c r="M6" s="27">
        <v>81.5</v>
      </c>
      <c r="N6" s="27">
        <v>2</v>
      </c>
      <c r="O6" s="27">
        <f t="shared" ref="O5:O12" si="4">L6*0.6+M6*0.3+N6*0.1</f>
        <v>29.45</v>
      </c>
      <c r="P6" s="29">
        <f t="shared" ref="P5:P12" si="5">O6/45.08*15</f>
        <v>9.79924578527063</v>
      </c>
      <c r="Q6" s="55">
        <f t="shared" si="2"/>
        <v>88.0042736119702</v>
      </c>
      <c r="R6" s="56">
        <v>2</v>
      </c>
      <c r="S6" s="52"/>
    </row>
    <row r="7" ht="32" customHeight="1" spans="1:19">
      <c r="A7" s="23" t="s">
        <v>43</v>
      </c>
      <c r="B7" s="24" t="s">
        <v>45</v>
      </c>
      <c r="C7" s="25">
        <v>90</v>
      </c>
      <c r="D7" s="23">
        <v>8</v>
      </c>
      <c r="E7" s="27">
        <f t="shared" si="0"/>
        <v>63</v>
      </c>
      <c r="F7" s="28">
        <v>467</v>
      </c>
      <c r="G7" s="27">
        <v>118</v>
      </c>
      <c r="H7" s="27">
        <v>19</v>
      </c>
      <c r="I7" s="27">
        <v>0</v>
      </c>
      <c r="J7" s="27">
        <f t="shared" si="1"/>
        <v>137</v>
      </c>
      <c r="K7" s="29">
        <f t="shared" si="3"/>
        <v>7.23846424797464</v>
      </c>
      <c r="L7" s="27">
        <v>27</v>
      </c>
      <c r="M7" s="27">
        <v>37</v>
      </c>
      <c r="N7" s="27">
        <v>1.5</v>
      </c>
      <c r="O7" s="27">
        <f t="shared" si="4"/>
        <v>27.45</v>
      </c>
      <c r="P7" s="29">
        <f t="shared" si="5"/>
        <v>9.13376220053239</v>
      </c>
      <c r="Q7" s="55">
        <f t="shared" si="2"/>
        <v>79.372226448507</v>
      </c>
      <c r="R7" s="56">
        <v>3</v>
      </c>
      <c r="S7" s="52"/>
    </row>
    <row r="8" ht="32" customHeight="1" spans="1:19">
      <c r="A8" s="23" t="s">
        <v>46</v>
      </c>
      <c r="B8" s="24" t="s">
        <v>47</v>
      </c>
      <c r="C8" s="25">
        <v>90.58</v>
      </c>
      <c r="D8" s="26">
        <v>4</v>
      </c>
      <c r="E8" s="29">
        <f>C8*0.7</f>
        <v>63.406</v>
      </c>
      <c r="F8" s="30">
        <v>634</v>
      </c>
      <c r="G8" s="25">
        <v>19.5</v>
      </c>
      <c r="H8" s="27">
        <v>70</v>
      </c>
      <c r="I8" s="27">
        <v>0</v>
      </c>
      <c r="J8" s="27">
        <f t="shared" si="1"/>
        <v>89.5</v>
      </c>
      <c r="K8" s="29">
        <f t="shared" si="3"/>
        <v>4.72877773864037</v>
      </c>
      <c r="L8" s="25">
        <v>12</v>
      </c>
      <c r="M8" s="27">
        <v>71.25</v>
      </c>
      <c r="N8" s="27">
        <v>10.5</v>
      </c>
      <c r="O8" s="27">
        <f t="shared" si="4"/>
        <v>29.625</v>
      </c>
      <c r="P8" s="29">
        <f t="shared" si="5"/>
        <v>9.85747559893523</v>
      </c>
      <c r="Q8" s="55">
        <f t="shared" si="2"/>
        <v>77.9922533375756</v>
      </c>
      <c r="R8" s="56">
        <v>4</v>
      </c>
      <c r="S8" s="52"/>
    </row>
    <row r="9" ht="32" customHeight="1" spans="1:19">
      <c r="A9" s="23" t="s">
        <v>43</v>
      </c>
      <c r="B9" s="24" t="s">
        <v>48</v>
      </c>
      <c r="C9" s="25">
        <v>88.54</v>
      </c>
      <c r="D9" s="26">
        <v>22</v>
      </c>
      <c r="E9" s="29">
        <f>C9*0.7</f>
        <v>61.978</v>
      </c>
      <c r="F9" s="30">
        <v>538</v>
      </c>
      <c r="G9" s="25">
        <v>18</v>
      </c>
      <c r="H9" s="27">
        <v>42.7</v>
      </c>
      <c r="I9" s="27">
        <v>0</v>
      </c>
      <c r="J9" s="27">
        <f t="shared" si="1"/>
        <v>60.7</v>
      </c>
      <c r="K9" s="29">
        <f t="shared" si="3"/>
        <v>3.2071151814019</v>
      </c>
      <c r="L9" s="25">
        <v>44</v>
      </c>
      <c r="M9" s="27">
        <v>22.25</v>
      </c>
      <c r="N9" s="27">
        <v>4.5</v>
      </c>
      <c r="O9" s="27">
        <f t="shared" si="4"/>
        <v>33.525</v>
      </c>
      <c r="P9" s="29">
        <f t="shared" si="5"/>
        <v>11.1551685891748</v>
      </c>
      <c r="Q9" s="55">
        <f t="shared" si="2"/>
        <v>76.3402837705767</v>
      </c>
      <c r="R9" s="56">
        <v>5</v>
      </c>
      <c r="S9" s="52"/>
    </row>
    <row r="10" ht="32" customHeight="1" spans="1:19">
      <c r="A10" s="31" t="s">
        <v>41</v>
      </c>
      <c r="B10" s="32" t="s">
        <v>49</v>
      </c>
      <c r="C10" s="33">
        <v>89.15</v>
      </c>
      <c r="D10" s="34">
        <v>17</v>
      </c>
      <c r="E10" s="35">
        <f>C10*0.7</f>
        <v>62.405</v>
      </c>
      <c r="F10" s="28">
        <v>472</v>
      </c>
      <c r="G10" s="33">
        <v>70</v>
      </c>
      <c r="H10" s="36">
        <v>47.4</v>
      </c>
      <c r="I10" s="36">
        <v>0</v>
      </c>
      <c r="J10" s="36">
        <f t="shared" si="1"/>
        <v>117.4</v>
      </c>
      <c r="K10" s="29">
        <f t="shared" si="3"/>
        <v>6.20288834096513</v>
      </c>
      <c r="L10" s="33">
        <v>5</v>
      </c>
      <c r="M10" s="36">
        <v>33</v>
      </c>
      <c r="N10" s="36">
        <v>0</v>
      </c>
      <c r="O10" s="27">
        <f t="shared" si="4"/>
        <v>12.9</v>
      </c>
      <c r="P10" s="29">
        <f t="shared" si="5"/>
        <v>4.29236912156167</v>
      </c>
      <c r="Q10" s="55">
        <f t="shared" si="2"/>
        <v>72.9002574625268</v>
      </c>
      <c r="R10" s="56">
        <v>6</v>
      </c>
      <c r="S10" s="52"/>
    </row>
    <row r="11" ht="32" customHeight="1" spans="1:19">
      <c r="A11" s="23" t="s">
        <v>41</v>
      </c>
      <c r="B11" s="24" t="s">
        <v>50</v>
      </c>
      <c r="C11" s="25">
        <v>85.65</v>
      </c>
      <c r="D11" s="26">
        <v>64</v>
      </c>
      <c r="E11" s="29">
        <f>C11*0.7</f>
        <v>59.955</v>
      </c>
      <c r="F11" s="30">
        <v>508</v>
      </c>
      <c r="G11" s="25">
        <v>61</v>
      </c>
      <c r="H11" s="27">
        <v>21</v>
      </c>
      <c r="I11" s="27">
        <v>0</v>
      </c>
      <c r="J11" s="27">
        <f t="shared" si="1"/>
        <v>82</v>
      </c>
      <c r="K11" s="29">
        <f t="shared" si="3"/>
        <v>4.33251144769285</v>
      </c>
      <c r="L11" s="25">
        <v>16</v>
      </c>
      <c r="M11" s="27">
        <v>26.5</v>
      </c>
      <c r="N11" s="27">
        <v>0</v>
      </c>
      <c r="O11" s="27">
        <f t="shared" si="4"/>
        <v>17.55</v>
      </c>
      <c r="P11" s="29">
        <f t="shared" si="5"/>
        <v>5.83961845607808</v>
      </c>
      <c r="Q11" s="55">
        <f t="shared" si="2"/>
        <v>70.1271299037709</v>
      </c>
      <c r="R11" s="56">
        <v>7</v>
      </c>
      <c r="S11" s="52"/>
    </row>
    <row r="17" spans="6:6">
      <c r="F17" s="37"/>
    </row>
  </sheetData>
  <mergeCells count="8">
    <mergeCell ref="A1:R1"/>
    <mergeCell ref="C2:E2"/>
    <mergeCell ref="G2:K2"/>
    <mergeCell ref="L2:P2"/>
    <mergeCell ref="Q2:R2"/>
    <mergeCell ref="A2:A3"/>
    <mergeCell ref="B2:B3"/>
    <mergeCell ref="F2:F3"/>
  </mergeCells>
  <printOptions horizontalCentered="1"/>
  <pageMargins left="0.786805555555556" right="0.786805555555556"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2016-09-20T01:11:00Z</dcterms:created>
  <dcterms:modified xsi:type="dcterms:W3CDTF">2016-09-20T08:07:05Z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2052-10.1.0.5975</vt:lpwstr>
  </property>
</Properties>
</file>